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патрон 1" sheetId="6" r:id="rId1"/>
  </sheets>
  <definedNames>
    <definedName name="_xlnm.Print_Area" localSheetId="0">'патрон 1'!$A$3:$D$46</definedName>
  </definedNames>
  <calcPr calcId="145621"/>
</workbook>
</file>

<file path=xl/calcChain.xml><?xml version="1.0" encoding="utf-8"?>
<calcChain xmlns="http://schemas.openxmlformats.org/spreadsheetml/2006/main">
  <c r="C26" i="6" l="1"/>
  <c r="C25" i="6" s="1"/>
  <c r="C23" i="6" l="1"/>
  <c r="D21" i="6"/>
  <c r="D13" i="6"/>
  <c r="C31" i="6" l="1"/>
  <c r="D30" i="6"/>
  <c r="C32" i="6"/>
  <c r="C33" i="6" l="1"/>
  <c r="C35" i="6" l="1"/>
  <c r="C36" i="6" s="1"/>
  <c r="C37" i="6" s="1"/>
</calcChain>
</file>

<file path=xl/sharedStrings.xml><?xml version="1.0" encoding="utf-8"?>
<sst xmlns="http://schemas.openxmlformats.org/spreadsheetml/2006/main" count="54" uniqueCount="48">
  <si>
    <t>КАЛЬКУЛЯЦИЯ ПЛАНОВОЙ СТОИМОСТИ</t>
  </si>
  <si>
    <t>Заказчик</t>
  </si>
  <si>
    <t>Калькуляционная единица</t>
  </si>
  <si>
    <t>Дата составления</t>
  </si>
  <si>
    <t>Наименование статьи</t>
  </si>
  <si>
    <t>Ед. изм.</t>
  </si>
  <si>
    <t>Кол-во</t>
  </si>
  <si>
    <t>Сумма</t>
  </si>
  <si>
    <t>Материаллы:</t>
  </si>
  <si>
    <t>Спецтехника:</t>
  </si>
  <si>
    <t>шт</t>
  </si>
  <si>
    <t>Заработная плата основных рабочих, вкл. монтаж (руб.)</t>
  </si>
  <si>
    <t>Утверждено:________________________/_____________/</t>
  </si>
  <si>
    <t xml:space="preserve">      м.п.</t>
  </si>
  <si>
    <t>Согласовано:________________________/_____________/</t>
  </si>
  <si>
    <t xml:space="preserve">Затраты на транспорт </t>
  </si>
  <si>
    <t xml:space="preserve"> </t>
  </si>
  <si>
    <t>Итого (руб.)</t>
  </si>
  <si>
    <t>Итого  с  НДС (руб.)</t>
  </si>
  <si>
    <t>Объект</t>
  </si>
  <si>
    <t>Наименование изделия, вид работ</t>
  </si>
  <si>
    <t xml:space="preserve"> договор №</t>
  </si>
  <si>
    <t>Подрядная организация</t>
  </si>
  <si>
    <t>№</t>
  </si>
  <si>
    <t>кг</t>
  </si>
  <si>
    <t>В раздел включаются используемые при производстве  ремонта материалы, единица их измерения,  количество, стоимость (рассчитывается исходя из фактических расходов в соответствии с технологической картой / дефектной ведомости,  по ценам, соответствующим среднему уровню цен, сложившемуся в регионе на текущий момент времени)</t>
  </si>
  <si>
    <t>Рассчитываются исходя из стоимости одной поездки 250 руб., при условии трудоемкости работ более 4 часов. В случае продолжительности работ менее 4 часов считается, что транспортные расходы входят в состав накладных расходов</t>
  </si>
  <si>
    <t>Трудоемкость отдельных видов работ со ссылкой на нормативы справочных данных, а при отсутствии норм, на основании  фактических данных</t>
  </si>
  <si>
    <t xml:space="preserve">Основная з/п (руб.) (произведение значений трудоемкость  и стоимость н/ч) </t>
  </si>
  <si>
    <t>Трудоемкость (н/ч) общая, в том числе:</t>
  </si>
  <si>
    <t xml:space="preserve">Итого прямых затрат </t>
  </si>
  <si>
    <t>Стоимость н/ч (руб./н.ч.) - рассчитывается средняя тарифная ставка от состава бригады, с указанием трудозатрат каждого члена бригады</t>
  </si>
  <si>
    <t>_______________________</t>
  </si>
  <si>
    <t>________________________</t>
  </si>
  <si>
    <t>Накладные расходы 95%*0,85 от ФОТ, руб</t>
  </si>
  <si>
    <t>Сметная прибыль 65%   *0,80 от ФОТ руб</t>
  </si>
  <si>
    <t xml:space="preserve">                                                Приложение № 2 к договору подряда №______________________________</t>
  </si>
  <si>
    <t>ЗАКАЗЧИК:</t>
  </si>
  <si>
    <t>Главный управляющий директор</t>
  </si>
  <si>
    <t>«___»______________ 20_  г.</t>
  </si>
  <si>
    <t>М.П.</t>
  </si>
  <si>
    <t>ПОДРЯДЧИК:</t>
  </si>
  <si>
    <t>НДС  20% (руб.)</t>
  </si>
  <si>
    <t>______________(                  )</t>
  </si>
  <si>
    <t>Понижающий коэффициент</t>
  </si>
  <si>
    <t>Итого с понижающим коэффициентом</t>
  </si>
  <si>
    <t>АО "Тамбовские коммунальные системы"</t>
  </si>
  <si>
    <t>__________________(Г.И.Иващенко)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</si>
</sst>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(* #,##0.00_);_(* \(#,##0.00\);_(* &quot;-&quot;??_);_(@_)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Arial Cyr"/>
      <charset val="204"/>
    </font>
    <font>
      <sz val="11"/>
      <name val="Arial Cyr"/>
      <family val="2"/>
      <charset val="204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i/>
      <sz val="12"/>
      <name val="Arial Cyr"/>
      <charset val="204"/>
    </font>
    <font>
      <b/>
      <i/>
      <sz val="11"/>
      <name val="Arial Cyr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charset val="204"/>
    </font>
    <font>
      <i/>
      <sz val="11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89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vertical="center"/>
    </xf>
    <xf numFmtId="0" fontId="3" fillId="0" borderId="5" xfId="0" applyFont="1" applyBorder="1"/>
    <xf numFmtId="0" fontId="3" fillId="0" borderId="8" xfId="0" applyFont="1" applyBorder="1"/>
    <xf numFmtId="0" fontId="3" fillId="0" borderId="12" xfId="0" applyFont="1" applyBorder="1"/>
    <xf numFmtId="0" fontId="3" fillId="0" borderId="12" xfId="0" applyFont="1" applyBorder="1" applyAlignment="1">
      <alignment horizontal="center"/>
    </xf>
    <xf numFmtId="164" fontId="5" fillId="0" borderId="12" xfId="1" applyNumberFormat="1" applyFont="1" applyBorder="1"/>
    <xf numFmtId="164" fontId="6" fillId="0" borderId="12" xfId="1" applyNumberFormat="1" applyFont="1" applyBorder="1" applyAlignment="1">
      <alignment horizontal="center" vertical="center"/>
    </xf>
    <xf numFmtId="164" fontId="7" fillId="0" borderId="12" xfId="1" applyNumberFormat="1" applyFont="1" applyBorder="1" applyAlignment="1"/>
    <xf numFmtId="164" fontId="9" fillId="0" borderId="12" xfId="1" applyNumberFormat="1" applyFont="1" applyBorder="1" applyAlignment="1">
      <alignment horizontal="center"/>
    </xf>
    <xf numFmtId="164" fontId="9" fillId="0" borderId="12" xfId="1" applyNumberFormat="1" applyFont="1" applyFill="1" applyBorder="1" applyAlignment="1">
      <alignment vertical="center"/>
    </xf>
    <xf numFmtId="164" fontId="0" fillId="0" borderId="12" xfId="1" applyNumberFormat="1" applyFont="1" applyFill="1" applyBorder="1"/>
    <xf numFmtId="164" fontId="9" fillId="0" borderId="12" xfId="1" applyNumberFormat="1" applyFont="1" applyBorder="1" applyAlignment="1">
      <alignment horizontal="right" vertical="center"/>
    </xf>
    <xf numFmtId="164" fontId="10" fillId="0" borderId="12" xfId="1" applyNumberFormat="1" applyFont="1" applyFill="1" applyBorder="1"/>
    <xf numFmtId="164" fontId="10" fillId="0" borderId="12" xfId="1" applyNumberFormat="1" applyFont="1" applyFill="1" applyBorder="1" applyAlignment="1">
      <alignment horizontal="center" vertical="center"/>
    </xf>
    <xf numFmtId="164" fontId="10" fillId="0" borderId="12" xfId="1" applyNumberFormat="1" applyFont="1" applyFill="1" applyBorder="1" applyAlignment="1">
      <alignment horizontal="center"/>
    </xf>
    <xf numFmtId="164" fontId="7" fillId="0" borderId="12" xfId="1" applyNumberFormat="1" applyFont="1" applyFill="1" applyBorder="1" applyAlignment="1">
      <alignment horizontal="right" vertical="center"/>
    </xf>
    <xf numFmtId="0" fontId="3" fillId="0" borderId="0" xfId="0" applyFont="1" applyFill="1" applyBorder="1"/>
    <xf numFmtId="0" fontId="3" fillId="0" borderId="0" xfId="0" applyFont="1" applyFill="1"/>
    <xf numFmtId="164" fontId="0" fillId="0" borderId="6" xfId="1" applyNumberFormat="1" applyFont="1" applyFill="1" applyBorder="1"/>
    <xf numFmtId="164" fontId="9" fillId="0" borderId="5" xfId="1" applyNumberFormat="1" applyFont="1" applyBorder="1" applyAlignment="1">
      <alignment horizontal="center"/>
    </xf>
    <xf numFmtId="164" fontId="9" fillId="0" borderId="5" xfId="1" applyNumberFormat="1" applyFont="1" applyBorder="1" applyAlignment="1">
      <alignment horizontal="right" vertical="center"/>
    </xf>
    <xf numFmtId="164" fontId="5" fillId="0" borderId="12" xfId="1" applyNumberFormat="1" applyFont="1" applyBorder="1" applyAlignment="1">
      <alignment horizontal="center"/>
    </xf>
    <xf numFmtId="164" fontId="2" fillId="0" borderId="12" xfId="1" applyNumberFormat="1" applyFont="1" applyBorder="1"/>
    <xf numFmtId="164" fontId="3" fillId="0" borderId="12" xfId="1" applyNumberFormat="1" applyFont="1" applyBorder="1"/>
    <xf numFmtId="164" fontId="3" fillId="0" borderId="0" xfId="0" applyNumberFormat="1" applyFont="1" applyBorder="1"/>
    <xf numFmtId="164" fontId="4" fillId="2" borderId="12" xfId="1" applyNumberFormat="1" applyFont="1" applyFill="1" applyBorder="1"/>
    <xf numFmtId="164" fontId="7" fillId="0" borderId="0" xfId="1" applyNumberFormat="1" applyFont="1" applyBorder="1" applyAlignment="1">
      <alignment horizontal="left"/>
    </xf>
    <xf numFmtId="0" fontId="5" fillId="0" borderId="0" xfId="0" applyFont="1" applyFill="1" applyBorder="1"/>
    <xf numFmtId="0" fontId="2" fillId="0" borderId="0" xfId="0" applyFont="1" applyFill="1" applyBorder="1"/>
    <xf numFmtId="164" fontId="4" fillId="0" borderId="0" xfId="0" applyNumberFormat="1" applyFont="1" applyFill="1" applyBorder="1"/>
    <xf numFmtId="0" fontId="3" fillId="0" borderId="0" xfId="0" applyFont="1" applyBorder="1" applyAlignment="1"/>
    <xf numFmtId="9" fontId="3" fillId="0" borderId="0" xfId="2" applyFont="1" applyBorder="1"/>
    <xf numFmtId="164" fontId="3" fillId="0" borderId="0" xfId="1" applyNumberFormat="1" applyFont="1" applyBorder="1"/>
    <xf numFmtId="164" fontId="9" fillId="0" borderId="12" xfId="1" applyNumberFormat="1" applyFont="1" applyBorder="1" applyAlignment="1">
      <alignment vertical="center"/>
    </xf>
    <xf numFmtId="164" fontId="7" fillId="0" borderId="12" xfId="1" applyNumberFormat="1" applyFont="1" applyBorder="1" applyAlignment="1">
      <alignment horizontal="left"/>
    </xf>
    <xf numFmtId="164" fontId="9" fillId="0" borderId="12" xfId="1" applyNumberFormat="1" applyFont="1" applyBorder="1" applyAlignment="1">
      <alignment horizontal="left"/>
    </xf>
    <xf numFmtId="164" fontId="9" fillId="0" borderId="12" xfId="1" applyNumberFormat="1" applyFont="1" applyFill="1" applyBorder="1" applyAlignment="1">
      <alignment horizontal="center"/>
    </xf>
    <xf numFmtId="164" fontId="11" fillId="0" borderId="12" xfId="1" applyNumberFormat="1" applyFont="1" applyFill="1" applyBorder="1" applyAlignment="1">
      <alignment horizontal="left"/>
    </xf>
    <xf numFmtId="164" fontId="7" fillId="0" borderId="13" xfId="1" applyNumberFormat="1" applyFont="1" applyBorder="1" applyAlignment="1">
      <alignment horizontal="left"/>
    </xf>
    <xf numFmtId="164" fontId="7" fillId="0" borderId="14" xfId="1" applyNumberFormat="1" applyFont="1" applyBorder="1" applyAlignment="1">
      <alignment horizontal="left"/>
    </xf>
    <xf numFmtId="164" fontId="9" fillId="0" borderId="12" xfId="1" applyNumberFormat="1" applyFont="1" applyFill="1" applyBorder="1" applyAlignment="1">
      <alignment horizontal="left"/>
    </xf>
    <xf numFmtId="0" fontId="3" fillId="0" borderId="5" xfId="0" applyFont="1" applyBorder="1" applyAlignment="1">
      <alignment vertical="center"/>
    </xf>
    <xf numFmtId="164" fontId="3" fillId="0" borderId="12" xfId="1" applyNumberFormat="1" applyFont="1" applyBorder="1" applyAlignment="1">
      <alignment wrapText="1"/>
    </xf>
    <xf numFmtId="164" fontId="12" fillId="0" borderId="12" xfId="1" applyNumberFormat="1" applyFont="1" applyFill="1" applyBorder="1" applyAlignment="1">
      <alignment vertical="center" wrapText="1"/>
    </xf>
    <xf numFmtId="164" fontId="3" fillId="0" borderId="12" xfId="1" applyNumberFormat="1" applyFont="1" applyBorder="1" applyAlignment="1">
      <alignment horizontal="left" vertical="center" wrapText="1"/>
    </xf>
    <xf numFmtId="164" fontId="2" fillId="0" borderId="12" xfId="1" applyNumberFormat="1" applyFont="1" applyBorder="1" applyAlignment="1">
      <alignment horizontal="left" vertical="center"/>
    </xf>
    <xf numFmtId="164" fontId="2" fillId="0" borderId="12" xfId="1" applyNumberFormat="1" applyFont="1" applyFill="1" applyBorder="1" applyAlignment="1">
      <alignment horizontal="center" vertical="center"/>
    </xf>
    <xf numFmtId="164" fontId="0" fillId="0" borderId="12" xfId="1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wrapText="1"/>
    </xf>
    <xf numFmtId="0" fontId="13" fillId="0" borderId="0" xfId="0" applyFont="1" applyBorder="1" applyAlignment="1">
      <alignment horizontal="center"/>
    </xf>
    <xf numFmtId="164" fontId="7" fillId="0" borderId="12" xfId="1" applyNumberFormat="1" applyFont="1" applyBorder="1" applyAlignment="1">
      <alignment horizontal="left"/>
    </xf>
    <xf numFmtId="164" fontId="7" fillId="0" borderId="13" xfId="1" applyNumberFormat="1" applyFont="1" applyBorder="1" applyAlignment="1">
      <alignment horizontal="center"/>
    </xf>
    <xf numFmtId="164" fontId="7" fillId="0" borderId="14" xfId="1" applyNumberFormat="1" applyFont="1" applyBorder="1" applyAlignment="1">
      <alignment horizontal="center"/>
    </xf>
    <xf numFmtId="164" fontId="7" fillId="0" borderId="13" xfId="1" applyNumberFormat="1" applyFont="1" applyBorder="1" applyAlignment="1">
      <alignment horizontal="left"/>
    </xf>
    <xf numFmtId="164" fontId="7" fillId="0" borderId="14" xfId="1" applyNumberFormat="1" applyFont="1" applyBorder="1" applyAlignment="1">
      <alignment horizontal="left"/>
    </xf>
    <xf numFmtId="164" fontId="7" fillId="2" borderId="12" xfId="1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4" fontId="3" fillId="0" borderId="9" xfId="0" applyNumberFormat="1" applyFont="1" applyBorder="1" applyAlignment="1">
      <alignment horizontal="center"/>
    </xf>
    <xf numFmtId="14" fontId="3" fillId="0" borderId="10" xfId="0" applyNumberFormat="1" applyFont="1" applyBorder="1" applyAlignment="1">
      <alignment horizontal="center"/>
    </xf>
    <xf numFmtId="14" fontId="3" fillId="0" borderId="11" xfId="0" applyNumberFormat="1" applyFont="1" applyBorder="1" applyAlignment="1">
      <alignment horizontal="center"/>
    </xf>
    <xf numFmtId="164" fontId="8" fillId="0" borderId="12" xfId="1" applyNumberFormat="1" applyFont="1" applyBorder="1" applyAlignment="1">
      <alignment horizontal="left"/>
    </xf>
    <xf numFmtId="164" fontId="9" fillId="0" borderId="12" xfId="1" applyNumberFormat="1" applyFont="1" applyBorder="1" applyAlignment="1">
      <alignment horizontal="left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49" fontId="13" fillId="0" borderId="5" xfId="1" applyNumberFormat="1" applyFont="1" applyFill="1" applyBorder="1" applyAlignment="1">
      <alignment horizontal="left" vertical="center" wrapText="1"/>
    </xf>
    <xf numFmtId="49" fontId="13" fillId="0" borderId="8" xfId="1" applyNumberFormat="1" applyFont="1" applyFill="1" applyBorder="1" applyAlignment="1">
      <alignment horizontal="left" vertical="center" wrapText="1"/>
    </xf>
    <xf numFmtId="164" fontId="2" fillId="0" borderId="1" xfId="1" applyNumberFormat="1" applyFont="1" applyBorder="1" applyAlignment="1">
      <alignment horizontal="left" vertical="center" wrapText="1"/>
    </xf>
    <xf numFmtId="164" fontId="2" fillId="0" borderId="5" xfId="1" applyNumberFormat="1" applyFont="1" applyBorder="1" applyAlignment="1">
      <alignment horizontal="left" vertical="center" wrapText="1"/>
    </xf>
    <xf numFmtId="164" fontId="2" fillId="0" borderId="8" xfId="1" applyNumberFormat="1" applyFont="1" applyBorder="1" applyAlignment="1">
      <alignment horizontal="left" vertical="center" wrapText="1"/>
    </xf>
    <xf numFmtId="0" fontId="14" fillId="0" borderId="0" xfId="0" applyFont="1" applyBorder="1" applyAlignment="1">
      <alignment horizontal="center" wrapText="1"/>
    </xf>
    <xf numFmtId="0" fontId="14" fillId="0" borderId="0" xfId="0" applyFont="1" applyAlignment="1">
      <alignment horizontal="center" wrapText="1"/>
    </xf>
    <xf numFmtId="164" fontId="9" fillId="0" borderId="12" xfId="1" applyNumberFormat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</cellXfs>
  <cellStyles count="4">
    <cellStyle name="Обычный" xfId="0" builtinId="0"/>
    <cellStyle name="Обычный 3" xfId="3"/>
    <cellStyle name="Процентный" xfId="2" builtin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tabSelected="1" workbookViewId="0">
      <selection activeCell="A48" sqref="A48"/>
    </sheetView>
  </sheetViews>
  <sheetFormatPr defaultRowHeight="14.25" x14ac:dyDescent="0.2"/>
  <cols>
    <col min="1" max="1" width="59.28515625" style="3" customWidth="1"/>
    <col min="2" max="2" width="10" style="3" customWidth="1"/>
    <col min="3" max="3" width="11.140625" style="3" customWidth="1"/>
    <col min="4" max="4" width="21.5703125" style="3" customWidth="1"/>
    <col min="5" max="5" width="14.5703125" style="3" bestFit="1" customWidth="1"/>
    <col min="6" max="6" width="11.85546875" style="3" bestFit="1" customWidth="1"/>
    <col min="7" max="16384" width="9.140625" style="3"/>
  </cols>
  <sheetData>
    <row r="1" spans="1:5" x14ac:dyDescent="0.2">
      <c r="A1" s="57" t="s">
        <v>36</v>
      </c>
      <c r="B1" s="57"/>
      <c r="C1" s="57"/>
      <c r="D1" s="57"/>
    </row>
    <row r="2" spans="1:5" x14ac:dyDescent="0.2">
      <c r="A2" s="3" t="s">
        <v>22</v>
      </c>
    </row>
    <row r="3" spans="1:5" x14ac:dyDescent="0.2">
      <c r="A3" s="1" t="s">
        <v>21</v>
      </c>
      <c r="B3" s="2"/>
      <c r="C3" s="2"/>
      <c r="D3" s="2"/>
    </row>
    <row r="4" spans="1:5" x14ac:dyDescent="0.2">
      <c r="A4" s="1"/>
      <c r="B4" s="2"/>
      <c r="C4" s="2"/>
      <c r="D4" s="2"/>
    </row>
    <row r="5" spans="1:5" ht="15" x14ac:dyDescent="0.25">
      <c r="A5" s="4" t="s">
        <v>0</v>
      </c>
      <c r="B5" s="4" t="s">
        <v>23</v>
      </c>
    </row>
    <row r="7" spans="1:5" x14ac:dyDescent="0.2">
      <c r="A7" s="5" t="s">
        <v>20</v>
      </c>
      <c r="B7" s="64" t="s">
        <v>33</v>
      </c>
      <c r="C7" s="65"/>
      <c r="D7" s="66"/>
      <c r="E7" s="2" t="s">
        <v>16</v>
      </c>
    </row>
    <row r="8" spans="1:5" x14ac:dyDescent="0.2">
      <c r="A8" s="46" t="s">
        <v>19</v>
      </c>
      <c r="B8" s="75" t="s">
        <v>33</v>
      </c>
      <c r="C8" s="76"/>
      <c r="D8" s="77"/>
      <c r="E8" s="2"/>
    </row>
    <row r="9" spans="1:5" x14ac:dyDescent="0.2">
      <c r="A9" s="6" t="s">
        <v>1</v>
      </c>
      <c r="B9" s="67" t="s">
        <v>46</v>
      </c>
      <c r="C9" s="68"/>
      <c r="D9" s="69"/>
      <c r="E9" s="2"/>
    </row>
    <row r="10" spans="1:5" x14ac:dyDescent="0.2">
      <c r="A10" s="6" t="s">
        <v>2</v>
      </c>
      <c r="B10" s="67" t="s">
        <v>32</v>
      </c>
      <c r="C10" s="68"/>
      <c r="D10" s="69"/>
      <c r="E10" s="2"/>
    </row>
    <row r="11" spans="1:5" x14ac:dyDescent="0.2">
      <c r="A11" s="7" t="s">
        <v>3</v>
      </c>
      <c r="B11" s="70"/>
      <c r="C11" s="71"/>
      <c r="D11" s="72"/>
      <c r="E11" s="2"/>
    </row>
    <row r="12" spans="1:5" x14ac:dyDescent="0.2">
      <c r="A12" s="8" t="s">
        <v>4</v>
      </c>
      <c r="B12" s="9" t="s">
        <v>5</v>
      </c>
      <c r="C12" s="9" t="s">
        <v>6</v>
      </c>
      <c r="D12" s="9" t="s">
        <v>7</v>
      </c>
      <c r="E12" s="2"/>
    </row>
    <row r="13" spans="1:5" ht="15" x14ac:dyDescent="0.25">
      <c r="A13" s="10" t="s">
        <v>8</v>
      </c>
      <c r="B13" s="10"/>
      <c r="C13" s="11"/>
      <c r="D13" s="12">
        <f>SUM(D15:D17)</f>
        <v>0</v>
      </c>
      <c r="E13" s="2"/>
    </row>
    <row r="14" spans="1:5" x14ac:dyDescent="0.2">
      <c r="A14" s="73"/>
      <c r="B14" s="73"/>
      <c r="C14" s="73"/>
      <c r="D14" s="73"/>
      <c r="E14" s="2"/>
    </row>
    <row r="15" spans="1:5" ht="30.75" customHeight="1" x14ac:dyDescent="0.2">
      <c r="A15" s="78" t="s">
        <v>25</v>
      </c>
      <c r="B15" s="52" t="s">
        <v>10</v>
      </c>
      <c r="C15" s="41"/>
      <c r="D15" s="14"/>
      <c r="E15" s="2"/>
    </row>
    <row r="16" spans="1:5" ht="30.75" customHeight="1" x14ac:dyDescent="0.2">
      <c r="A16" s="79"/>
      <c r="B16" s="52" t="s">
        <v>24</v>
      </c>
      <c r="C16" s="13"/>
      <c r="D16" s="38"/>
      <c r="E16" s="2"/>
    </row>
    <row r="17" spans="1:5" ht="30.75" customHeight="1" x14ac:dyDescent="0.25">
      <c r="A17" s="80"/>
      <c r="B17" s="15"/>
      <c r="C17" s="13"/>
      <c r="D17" s="16"/>
      <c r="E17" s="2"/>
    </row>
    <row r="18" spans="1:5" s="22" customFormat="1" ht="15.75" x14ac:dyDescent="0.25">
      <c r="A18" s="17" t="s">
        <v>9</v>
      </c>
      <c r="B18" s="18"/>
      <c r="C18" s="19"/>
      <c r="D18" s="20"/>
      <c r="E18" s="21"/>
    </row>
    <row r="19" spans="1:5" ht="15" x14ac:dyDescent="0.25">
      <c r="A19" s="15"/>
      <c r="B19" s="15"/>
      <c r="C19" s="13"/>
      <c r="D19" s="16"/>
      <c r="E19" s="2"/>
    </row>
    <row r="20" spans="1:5" ht="15" x14ac:dyDescent="0.25">
      <c r="A20" s="23"/>
      <c r="B20" s="23"/>
      <c r="C20" s="24"/>
      <c r="D20" s="25"/>
      <c r="E20" s="2"/>
    </row>
    <row r="21" spans="1:5" ht="15" x14ac:dyDescent="0.25">
      <c r="A21" s="10" t="s">
        <v>15</v>
      </c>
      <c r="B21" s="26"/>
      <c r="C21" s="39"/>
      <c r="D21" s="39">
        <f>SUM(D22)</f>
        <v>0</v>
      </c>
      <c r="E21" s="2"/>
    </row>
    <row r="22" spans="1:5" ht="73.5" customHeight="1" x14ac:dyDescent="0.2">
      <c r="A22" s="48" t="s">
        <v>26</v>
      </c>
      <c r="B22" s="51" t="s">
        <v>10</v>
      </c>
      <c r="C22" s="42"/>
      <c r="D22" s="42"/>
      <c r="E22" s="2"/>
    </row>
    <row r="23" spans="1:5" ht="25.5" customHeight="1" x14ac:dyDescent="0.25">
      <c r="A23" s="10" t="s">
        <v>11</v>
      </c>
      <c r="B23" s="10"/>
      <c r="C23" s="58">
        <f>C25</f>
        <v>0</v>
      </c>
      <c r="D23" s="58"/>
      <c r="E23" s="2"/>
    </row>
    <row r="24" spans="1:5" ht="51" customHeight="1" x14ac:dyDescent="0.2">
      <c r="A24" s="49" t="s">
        <v>31</v>
      </c>
      <c r="B24" s="28"/>
      <c r="C24" s="74"/>
      <c r="D24" s="74"/>
      <c r="E24" s="2"/>
    </row>
    <row r="25" spans="1:5" ht="32.25" customHeight="1" x14ac:dyDescent="0.2">
      <c r="A25" s="47" t="s">
        <v>28</v>
      </c>
      <c r="B25" s="28"/>
      <c r="C25" s="74">
        <f>C24*C26</f>
        <v>0</v>
      </c>
      <c r="D25" s="74"/>
      <c r="E25" s="2"/>
    </row>
    <row r="26" spans="1:5" ht="18.75" customHeight="1" x14ac:dyDescent="0.2">
      <c r="A26" s="50" t="s">
        <v>29</v>
      </c>
      <c r="B26" s="27"/>
      <c r="C26" s="86">
        <f>D27+D28+D29</f>
        <v>0</v>
      </c>
      <c r="D26" s="86"/>
      <c r="E26" s="2"/>
    </row>
    <row r="27" spans="1:5" ht="19.5" customHeight="1" x14ac:dyDescent="0.2">
      <c r="A27" s="81" t="s">
        <v>27</v>
      </c>
      <c r="B27" s="27"/>
      <c r="C27" s="45"/>
      <c r="D27" s="45"/>
      <c r="E27" s="2"/>
    </row>
    <row r="28" spans="1:5" ht="19.5" customHeight="1" x14ac:dyDescent="0.2">
      <c r="A28" s="82"/>
      <c r="B28" s="27"/>
      <c r="C28" s="45"/>
      <c r="D28" s="45"/>
      <c r="E28" s="2"/>
    </row>
    <row r="29" spans="1:5" ht="19.5" customHeight="1" x14ac:dyDescent="0.2">
      <c r="A29" s="83"/>
      <c r="B29" s="27"/>
      <c r="C29" s="45"/>
      <c r="D29" s="45"/>
      <c r="E29" s="2"/>
    </row>
    <row r="30" spans="1:5" ht="19.5" customHeight="1" x14ac:dyDescent="0.2">
      <c r="A30" s="27" t="s">
        <v>30</v>
      </c>
      <c r="B30" s="27"/>
      <c r="C30" s="40"/>
      <c r="D30" s="40">
        <f>C23+D18+D13+D21</f>
        <v>0</v>
      </c>
      <c r="E30" s="2"/>
    </row>
    <row r="31" spans="1:5" ht="16.5" customHeight="1" x14ac:dyDescent="0.25">
      <c r="A31" s="10" t="s">
        <v>34</v>
      </c>
      <c r="B31" s="10"/>
      <c r="C31" s="58">
        <f>(C23*0.95)*0.85</f>
        <v>0</v>
      </c>
      <c r="D31" s="58"/>
      <c r="E31" s="2"/>
    </row>
    <row r="32" spans="1:5" ht="15" x14ac:dyDescent="0.25">
      <c r="A32" s="10" t="s">
        <v>35</v>
      </c>
      <c r="B32" s="10"/>
      <c r="C32" s="58">
        <f>(C23*0.65)*0.8</f>
        <v>0</v>
      </c>
      <c r="D32" s="58"/>
      <c r="E32" s="2"/>
    </row>
    <row r="33" spans="1:14" ht="16.5" customHeight="1" x14ac:dyDescent="0.25">
      <c r="A33" s="10" t="s">
        <v>17</v>
      </c>
      <c r="B33" s="10"/>
      <c r="C33" s="58">
        <f>C32+C31+D30</f>
        <v>0</v>
      </c>
      <c r="D33" s="58"/>
      <c r="E33" s="2"/>
    </row>
    <row r="34" spans="1:14" ht="19.5" customHeight="1" x14ac:dyDescent="0.25">
      <c r="A34" s="10" t="s">
        <v>44</v>
      </c>
      <c r="B34" s="10"/>
      <c r="C34" s="43"/>
      <c r="D34" s="44"/>
      <c r="E34" s="2"/>
    </row>
    <row r="35" spans="1:14" ht="15" x14ac:dyDescent="0.25">
      <c r="A35" s="10" t="s">
        <v>45</v>
      </c>
      <c r="B35" s="10"/>
      <c r="C35" s="59">
        <f>0.95*C33*D34</f>
        <v>0</v>
      </c>
      <c r="D35" s="60"/>
      <c r="E35" s="29"/>
    </row>
    <row r="36" spans="1:14" ht="15" x14ac:dyDescent="0.25">
      <c r="A36" s="10" t="s">
        <v>42</v>
      </c>
      <c r="B36" s="10"/>
      <c r="C36" s="61">
        <f>C35*0.18</f>
        <v>0</v>
      </c>
      <c r="D36" s="62"/>
      <c r="E36" s="2"/>
    </row>
    <row r="37" spans="1:14" ht="15" x14ac:dyDescent="0.25">
      <c r="A37" s="30" t="s">
        <v>18</v>
      </c>
      <c r="B37" s="30"/>
      <c r="C37" s="63">
        <f>C35+C36</f>
        <v>0</v>
      </c>
      <c r="D37" s="63"/>
      <c r="E37" s="2"/>
    </row>
    <row r="38" spans="1:14" x14ac:dyDescent="0.2">
      <c r="A38" s="2"/>
      <c r="B38" s="2"/>
      <c r="C38" s="31"/>
      <c r="D38" s="31"/>
      <c r="E38" s="2"/>
    </row>
    <row r="39" spans="1:14" ht="15" x14ac:dyDescent="0.25">
      <c r="A39" s="32"/>
      <c r="B39" s="32"/>
      <c r="C39" s="87"/>
      <c r="D39" s="88"/>
      <c r="E39" s="2"/>
    </row>
    <row r="40" spans="1:14" ht="15" x14ac:dyDescent="0.25">
      <c r="A40" s="33" t="s">
        <v>12</v>
      </c>
      <c r="B40" s="33"/>
      <c r="C40" s="21"/>
      <c r="D40" s="34"/>
      <c r="E40" s="2"/>
    </row>
    <row r="41" spans="1:14" x14ac:dyDescent="0.2">
      <c r="A41" s="2" t="s">
        <v>13</v>
      </c>
      <c r="B41" s="2"/>
      <c r="C41" s="2"/>
      <c r="D41" s="2"/>
      <c r="E41" s="2"/>
    </row>
    <row r="42" spans="1:14" x14ac:dyDescent="0.2">
      <c r="A42" s="35"/>
      <c r="B42" s="35"/>
      <c r="C42" s="36"/>
      <c r="D42" s="37"/>
      <c r="E42" s="2"/>
    </row>
    <row r="43" spans="1:14" x14ac:dyDescent="0.2">
      <c r="A43" s="35" t="s">
        <v>14</v>
      </c>
      <c r="B43" s="35"/>
      <c r="C43" s="36"/>
      <c r="D43" s="37"/>
      <c r="E43" s="2"/>
    </row>
    <row r="44" spans="1:14" x14ac:dyDescent="0.2">
      <c r="A44" s="35" t="s">
        <v>13</v>
      </c>
      <c r="B44" s="35"/>
      <c r="C44" s="36"/>
      <c r="D44" s="37"/>
      <c r="E44" s="2"/>
    </row>
    <row r="45" spans="1:14" x14ac:dyDescent="0.2">
      <c r="A45" s="35"/>
      <c r="B45" s="35"/>
      <c r="C45" s="36"/>
      <c r="D45" s="37"/>
      <c r="E45" s="2"/>
    </row>
    <row r="46" spans="1:14" ht="14.25" customHeight="1" x14ac:dyDescent="0.25">
      <c r="A46" s="54" t="s">
        <v>37</v>
      </c>
      <c r="B46" s="84" t="s">
        <v>41</v>
      </c>
      <c r="C46" s="84"/>
      <c r="D46" s="84"/>
      <c r="E46" s="53"/>
      <c r="F46" s="53"/>
      <c r="G46" s="53"/>
      <c r="H46" s="84"/>
      <c r="I46" s="84"/>
      <c r="J46" s="84"/>
      <c r="K46" s="84"/>
      <c r="L46" s="84"/>
      <c r="M46" s="84"/>
      <c r="N46" s="84"/>
    </row>
    <row r="47" spans="1:14" ht="14.25" customHeight="1" x14ac:dyDescent="0.25">
      <c r="A47" s="55" t="s">
        <v>46</v>
      </c>
      <c r="B47" s="85"/>
      <c r="C47" s="85"/>
      <c r="D47" s="85"/>
      <c r="E47" s="56"/>
      <c r="F47" s="53"/>
      <c r="G47" s="53"/>
      <c r="H47" s="84"/>
      <c r="I47" s="84"/>
      <c r="J47" s="84"/>
      <c r="K47" s="84"/>
      <c r="L47" s="84"/>
      <c r="M47" s="84"/>
      <c r="N47" s="84"/>
    </row>
    <row r="48" spans="1:14" ht="14.25" customHeight="1" x14ac:dyDescent="0.25">
      <c r="A48" s="54" t="s">
        <v>38</v>
      </c>
      <c r="B48" s="84"/>
      <c r="C48" s="84"/>
      <c r="D48" s="84"/>
      <c r="E48" s="53"/>
      <c r="F48" s="53"/>
      <c r="G48" s="53"/>
      <c r="H48" s="84"/>
      <c r="I48" s="84"/>
      <c r="J48" s="84"/>
      <c r="K48" s="84"/>
      <c r="L48" s="84"/>
      <c r="M48" s="84"/>
      <c r="N48" s="84"/>
    </row>
    <row r="49" spans="1:14" ht="14.25" customHeight="1" x14ac:dyDescent="0.25">
      <c r="A49" s="54" t="s">
        <v>39</v>
      </c>
      <c r="B49" s="84" t="s">
        <v>39</v>
      </c>
      <c r="C49" s="84"/>
      <c r="D49" s="84"/>
      <c r="E49" s="53"/>
      <c r="F49" s="53"/>
      <c r="G49" s="53"/>
      <c r="H49" s="84"/>
      <c r="I49" s="84"/>
      <c r="J49" s="84"/>
      <c r="K49" s="84"/>
      <c r="L49" s="84"/>
      <c r="M49" s="84"/>
      <c r="N49" s="84"/>
    </row>
    <row r="50" spans="1:14" ht="14.25" customHeight="1" x14ac:dyDescent="0.25">
      <c r="A50" s="54" t="s">
        <v>47</v>
      </c>
      <c r="B50" s="84" t="s">
        <v>43</v>
      </c>
      <c r="C50" s="84"/>
      <c r="D50" s="84"/>
      <c r="E50" s="53"/>
      <c r="F50" s="53"/>
      <c r="G50" s="53"/>
      <c r="H50" s="84"/>
      <c r="I50" s="84"/>
      <c r="J50" s="84"/>
      <c r="K50" s="84"/>
      <c r="L50" s="84"/>
      <c r="M50" s="84"/>
      <c r="N50" s="84"/>
    </row>
    <row r="51" spans="1:14" ht="16.5" x14ac:dyDescent="0.25">
      <c r="A51" s="54" t="s">
        <v>40</v>
      </c>
      <c r="B51" s="84" t="s">
        <v>40</v>
      </c>
      <c r="C51" s="84"/>
      <c r="D51" s="84"/>
      <c r="E51" s="53"/>
      <c r="F51" s="53"/>
      <c r="G51" s="53"/>
      <c r="H51" s="84"/>
      <c r="I51" s="84"/>
      <c r="J51" s="84"/>
      <c r="K51" s="84"/>
      <c r="L51" s="84"/>
      <c r="M51" s="84"/>
      <c r="N51" s="84"/>
    </row>
    <row r="52" spans="1:14" ht="14.25" customHeight="1" x14ac:dyDescent="0.2">
      <c r="A52" s="35"/>
      <c r="B52" s="35"/>
      <c r="C52" s="36"/>
      <c r="D52" s="37"/>
      <c r="E52" s="2"/>
    </row>
    <row r="53" spans="1:14" ht="14.25" customHeight="1" x14ac:dyDescent="0.2">
      <c r="A53" s="35"/>
      <c r="B53" s="35"/>
      <c r="C53" s="36"/>
      <c r="D53" s="37"/>
      <c r="E53" s="2"/>
    </row>
    <row r="54" spans="1:14" ht="14.25" customHeight="1" x14ac:dyDescent="0.2">
      <c r="A54" s="35"/>
      <c r="B54" s="35"/>
      <c r="C54" s="36"/>
      <c r="D54" s="37"/>
      <c r="E54" s="2"/>
    </row>
    <row r="55" spans="1:14" ht="14.25" customHeight="1" x14ac:dyDescent="0.2">
      <c r="A55" s="35"/>
      <c r="B55" s="35"/>
      <c r="C55" s="36"/>
      <c r="D55" s="37"/>
      <c r="E55" s="2"/>
    </row>
    <row r="56" spans="1:14" ht="14.25" customHeight="1" x14ac:dyDescent="0.2">
      <c r="A56" s="2"/>
      <c r="B56" s="2"/>
      <c r="C56" s="2"/>
      <c r="D56" s="2"/>
    </row>
    <row r="57" spans="1:14" ht="14.25" customHeight="1" x14ac:dyDescent="0.2">
      <c r="A57" s="2"/>
      <c r="B57" s="2"/>
      <c r="C57" s="2"/>
      <c r="D57" s="2"/>
    </row>
    <row r="58" spans="1:14" ht="14.25" customHeight="1" x14ac:dyDescent="0.2">
      <c r="A58" s="2"/>
      <c r="B58" s="2"/>
      <c r="C58" s="2"/>
      <c r="D58" s="2"/>
    </row>
    <row r="59" spans="1:14" ht="14.25" customHeight="1" x14ac:dyDescent="0.2">
      <c r="A59" s="2"/>
      <c r="B59" s="2"/>
      <c r="C59" s="2"/>
      <c r="D59" s="2"/>
    </row>
    <row r="60" spans="1:14" x14ac:dyDescent="0.2">
      <c r="A60" s="2"/>
      <c r="B60" s="2"/>
      <c r="C60" s="2"/>
      <c r="D60" s="2"/>
    </row>
    <row r="61" spans="1:14" x14ac:dyDescent="0.2">
      <c r="A61" s="2"/>
      <c r="B61" s="2"/>
      <c r="C61" s="2"/>
      <c r="D61" s="2"/>
    </row>
  </sheetData>
  <mergeCells count="32">
    <mergeCell ref="B49:D49"/>
    <mergeCell ref="B51:D51"/>
    <mergeCell ref="H49:N49"/>
    <mergeCell ref="H50:N50"/>
    <mergeCell ref="H51:N51"/>
    <mergeCell ref="B50:D50"/>
    <mergeCell ref="H46:N46"/>
    <mergeCell ref="H47:N47"/>
    <mergeCell ref="H48:N48"/>
    <mergeCell ref="B47:D47"/>
    <mergeCell ref="C25:D25"/>
    <mergeCell ref="C26:D26"/>
    <mergeCell ref="C31:D31"/>
    <mergeCell ref="B46:D46"/>
    <mergeCell ref="B48:D48"/>
    <mergeCell ref="C39:D39"/>
    <mergeCell ref="A1:D1"/>
    <mergeCell ref="C33:D33"/>
    <mergeCell ref="C35:D35"/>
    <mergeCell ref="C36:D36"/>
    <mergeCell ref="C37:D37"/>
    <mergeCell ref="C32:D32"/>
    <mergeCell ref="B7:D7"/>
    <mergeCell ref="B9:D9"/>
    <mergeCell ref="B10:D10"/>
    <mergeCell ref="B11:D11"/>
    <mergeCell ref="A14:D14"/>
    <mergeCell ref="C23:D23"/>
    <mergeCell ref="C24:D24"/>
    <mergeCell ref="B8:D8"/>
    <mergeCell ref="A15:A17"/>
    <mergeCell ref="A27:A29"/>
  </mergeCells>
  <pageMargins left="0.62992125984251968" right="0.39370078740157483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патрон 1</vt:lpstr>
      <vt:lpstr>'патрон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2020-11-02T06:46:54Z</dcterms:modified>
</cp:coreProperties>
</file>